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 - Tecnologia\Documents\planilhaas avançadas\"/>
    </mc:Choice>
  </mc:AlternateContent>
  <bookViews>
    <workbookView xWindow="0" yWindow="0" windowWidth="20490" windowHeight="7755"/>
  </bookViews>
  <sheets>
    <sheet name="Receitas" sheetId="1" r:id="rId1"/>
    <sheet name="Despesas" sheetId="2" r:id="rId2"/>
    <sheet name="Resumo Mensal" sheetId="3" r:id="rId3"/>
    <sheet name="Metas Financeiras" sheetId="4" r:id="rId4"/>
  </sheets>
  <calcPr calcId="152511"/>
</workbook>
</file>

<file path=xl/calcChain.xml><?xml version="1.0" encoding="utf-8"?>
<calcChain xmlns="http://schemas.openxmlformats.org/spreadsheetml/2006/main">
  <c r="D2" i="4" l="1"/>
  <c r="C2" i="4"/>
  <c r="B3" i="3"/>
  <c r="B2" i="3"/>
  <c r="B5" i="3" l="1"/>
  <c r="B4" i="3"/>
</calcChain>
</file>

<file path=xl/sharedStrings.xml><?xml version="1.0" encoding="utf-8"?>
<sst xmlns="http://schemas.openxmlformats.org/spreadsheetml/2006/main" count="39" uniqueCount="32">
  <si>
    <t>Fonte de Receita</t>
  </si>
  <si>
    <t>Valor (R$)</t>
  </si>
  <si>
    <t>Data</t>
  </si>
  <si>
    <t>Salário</t>
  </si>
  <si>
    <t>Vendas de Produtos</t>
  </si>
  <si>
    <t>01/01/2025</t>
  </si>
  <si>
    <t>05/01/2025</t>
  </si>
  <si>
    <t>10/01/2025</t>
  </si>
  <si>
    <t>Categoria</t>
  </si>
  <si>
    <t>Tipo (Fixa/Variável)</t>
  </si>
  <si>
    <t>Aluguel</t>
  </si>
  <si>
    <t>Alimentação</t>
  </si>
  <si>
    <t>Transporte</t>
  </si>
  <si>
    <t>Lazer</t>
  </si>
  <si>
    <t>Outros</t>
  </si>
  <si>
    <t>02/01/2025</t>
  </si>
  <si>
    <t>03/01/2025</t>
  </si>
  <si>
    <t>04/01/2025</t>
  </si>
  <si>
    <t>06/01/2025</t>
  </si>
  <si>
    <t>Fixa</t>
  </si>
  <si>
    <t>Variável</t>
  </si>
  <si>
    <t>Item</t>
  </si>
  <si>
    <t>Receita Total</t>
  </si>
  <si>
    <t>Despesa Total</t>
  </si>
  <si>
    <t>Saldo Final</t>
  </si>
  <si>
    <t>Economia (%)</t>
  </si>
  <si>
    <t>Meta</t>
  </si>
  <si>
    <t>Valor Planejado (R$)</t>
  </si>
  <si>
    <t>Valor Alcançado (R$)</t>
  </si>
  <si>
    <t>Status</t>
  </si>
  <si>
    <t>Freelance (bicos)</t>
  </si>
  <si>
    <t>Economia do mês atual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</si>
</sst>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6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Fill="1"/>
    <xf numFmtId="43" fontId="4" fillId="3" borderId="0" xfId="1" applyFont="1" applyFill="1"/>
    <xf numFmtId="43" fontId="4" fillId="4" borderId="0" xfId="1" applyFont="1" applyFill="1"/>
    <xf numFmtId="43" fontId="4" fillId="5" borderId="0" xfId="1" applyFont="1" applyFill="1"/>
    <xf numFmtId="43" fontId="4" fillId="6" borderId="0" xfId="1" applyFont="1" applyFill="1"/>
    <xf numFmtId="43" fontId="4" fillId="7" borderId="0" xfId="1" applyFont="1" applyFill="1"/>
    <xf numFmtId="0" fontId="5" fillId="0" borderId="0" xfId="0" applyFont="1"/>
    <xf numFmtId="0" fontId="6" fillId="0" borderId="0" xfId="0" applyFont="1"/>
    <xf numFmtId="9" fontId="6" fillId="0" borderId="0" xfId="2" applyFont="1"/>
    <xf numFmtId="0" fontId="6" fillId="0" borderId="0" xfId="0" applyFont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Distribuição de Despesas</a:t>
            </a:r>
          </a:p>
        </c:rich>
      </c:tx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v>Distribuição de Despesas</c:v>
          </c:tx>
          <c:cat>
            <c:strRef>
              <c:f>Despesas!$A$2:$A$6</c:f>
              <c:strCache>
                <c:ptCount val="5"/>
                <c:pt idx="0">
                  <c:v>Aluguel</c:v>
                </c:pt>
                <c:pt idx="1">
                  <c:v>Alimentação</c:v>
                </c:pt>
                <c:pt idx="2">
                  <c:v>Transporte</c:v>
                </c:pt>
                <c:pt idx="3">
                  <c:v>Lazer</c:v>
                </c:pt>
                <c:pt idx="4">
                  <c:v>Outros</c:v>
                </c:pt>
              </c:strCache>
            </c:strRef>
          </c:cat>
          <c:val>
            <c:numRef>
              <c:f>Despesas!$B$2:$B$6</c:f>
              <c:numCache>
                <c:formatCode>_(* #,##0.00_);_(* \(#,##0.00\);_(* "-"??_);_(@_)</c:formatCode>
                <c:ptCount val="5"/>
                <c:pt idx="0">
                  <c:v>1200</c:v>
                </c:pt>
                <c:pt idx="1">
                  <c:v>600</c:v>
                </c:pt>
                <c:pt idx="2">
                  <c:v>300</c:v>
                </c:pt>
                <c:pt idx="3">
                  <c:v>200</c:v>
                </c:pt>
                <c:pt idx="4">
                  <c:v>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pt-B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Receitas x Despesas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6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</c:dPt>
          <c:dPt>
            <c:idx val="4"/>
            <c:invertIfNegative val="0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</c:dPt>
          <c:cat>
            <c:strRef>
              <c:f>'Resumo Mensal'!$A$1:$A$5</c:f>
              <c:strCache>
                <c:ptCount val="5"/>
                <c:pt idx="0">
                  <c:v>Item</c:v>
                </c:pt>
                <c:pt idx="1">
                  <c:v>Receita Total</c:v>
                </c:pt>
                <c:pt idx="2">
                  <c:v>Despesa Total</c:v>
                </c:pt>
                <c:pt idx="3">
                  <c:v>Saldo Final</c:v>
                </c:pt>
                <c:pt idx="4">
                  <c:v>Economia (%)</c:v>
                </c:pt>
              </c:strCache>
            </c:strRef>
          </c:cat>
          <c:val>
            <c:numRef>
              <c:f>'Resumo Mensal'!$B$1:$B$5</c:f>
              <c:numCache>
                <c:formatCode>_(* #,##0.00_);_(* \(#,##0.00\);_(* "-"??_);_(@_)</c:formatCode>
                <c:ptCount val="5"/>
                <c:pt idx="0" formatCode="General">
                  <c:v>0</c:v>
                </c:pt>
                <c:pt idx="1">
                  <c:v>4300</c:v>
                </c:pt>
                <c:pt idx="2">
                  <c:v>2400</c:v>
                </c:pt>
                <c:pt idx="3">
                  <c:v>1900</c:v>
                </c:pt>
                <c:pt idx="4" formatCode="0%">
                  <c:v>0.44186046511627908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9325088"/>
        <c:axId val="779324000"/>
      </c:barChart>
      <c:catAx>
        <c:axId val="779325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Categoria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79324000"/>
        <c:crosses val="autoZero"/>
        <c:auto val="1"/>
        <c:lblAlgn val="ctr"/>
        <c:lblOffset val="100"/>
        <c:noMultiLvlLbl val="0"/>
      </c:catAx>
      <c:valAx>
        <c:axId val="77932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tint val="75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Valores (R$)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79325088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381000</xdr:colOff>
      <xdr:row>1</xdr:row>
      <xdr:rowOff>76200</xdr:rowOff>
    </xdr:from>
    <xdr:to>
      <xdr:col>12</xdr:col>
      <xdr:colOff>76200</xdr:colOff>
      <xdr:row>12</xdr:row>
      <xdr:rowOff>104775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5</xdr:row>
      <xdr:rowOff>57150</xdr:rowOff>
    </xdr:from>
    <xdr:to>
      <xdr:col>6</xdr:col>
      <xdr:colOff>190500</xdr:colOff>
      <xdr:row>21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C4"/>
  <sheetViews>
    <sheetView tabSelected="1" workbookViewId="0">
      <selection activeCell="C5" sqref="C5"/>
    </sheetView>
  </sheetViews>
  <sheetFormatPr defaultRowHeight="15" x14ac:dyDescent="0.25"/>
  <cols>
    <col min="1" max="1" width="27.7109375" customWidth="1"/>
    <col min="2" max="2" width="12.7109375" customWidth="1"/>
    <col min="3" max="3" width="18.4257812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ht="20.25" customHeight="1" x14ac:dyDescent="0.3">
      <c r="A2" s="2" t="s">
        <v>3</v>
      </c>
      <c r="B2" s="3">
        <v>3000</v>
      </c>
      <c r="C2" s="4" t="s">
        <v>5</v>
      </c>
    </row>
    <row r="3" spans="1:3" ht="20.25" customHeight="1" x14ac:dyDescent="0.3">
      <c r="A3" s="2" t="s">
        <v>30</v>
      </c>
      <c r="B3" s="3">
        <v>800</v>
      </c>
      <c r="C3" s="4" t="s">
        <v>6</v>
      </c>
    </row>
    <row r="4" spans="1:3" ht="20.25" customHeight="1" x14ac:dyDescent="0.3">
      <c r="A4" s="2" t="s">
        <v>4</v>
      </c>
      <c r="B4" s="3">
        <v>500</v>
      </c>
      <c r="C4" s="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"/>
  <sheetViews>
    <sheetView workbookViewId="0">
      <selection activeCell="M3" sqref="M3"/>
    </sheetView>
  </sheetViews>
  <sheetFormatPr defaultRowHeight="15" x14ac:dyDescent="0.25"/>
  <cols>
    <col min="1" max="1" width="15.28515625" customWidth="1"/>
    <col min="2" max="2" width="18" customWidth="1"/>
    <col min="3" max="3" width="19" customWidth="1"/>
    <col min="4" max="4" width="20.140625" bestFit="1" customWidth="1"/>
  </cols>
  <sheetData>
    <row r="1" spans="1:5" ht="15.75" x14ac:dyDescent="0.25">
      <c r="A1" s="1" t="s">
        <v>8</v>
      </c>
      <c r="B1" s="1" t="s">
        <v>1</v>
      </c>
      <c r="C1" s="1" t="s">
        <v>2</v>
      </c>
      <c r="D1" s="1" t="s">
        <v>9</v>
      </c>
      <c r="E1" s="6"/>
    </row>
    <row r="2" spans="1:5" ht="24.75" customHeight="1" x14ac:dyDescent="0.3">
      <c r="A2" s="2" t="s">
        <v>10</v>
      </c>
      <c r="B2" s="7">
        <v>1200</v>
      </c>
      <c r="C2" s="5" t="s">
        <v>5</v>
      </c>
      <c r="D2" s="5" t="s">
        <v>19</v>
      </c>
    </row>
    <row r="3" spans="1:5" ht="24.75" customHeight="1" x14ac:dyDescent="0.3">
      <c r="A3" s="2" t="s">
        <v>11</v>
      </c>
      <c r="B3" s="8">
        <v>600</v>
      </c>
      <c r="C3" s="5" t="s">
        <v>15</v>
      </c>
      <c r="D3" s="5" t="s">
        <v>20</v>
      </c>
    </row>
    <row r="4" spans="1:5" ht="24.75" customHeight="1" x14ac:dyDescent="0.3">
      <c r="A4" s="2" t="s">
        <v>12</v>
      </c>
      <c r="B4" s="9">
        <v>300</v>
      </c>
      <c r="C4" s="5" t="s">
        <v>16</v>
      </c>
      <c r="D4" s="5" t="s">
        <v>20</v>
      </c>
    </row>
    <row r="5" spans="1:5" ht="24.75" customHeight="1" x14ac:dyDescent="0.3">
      <c r="A5" s="2" t="s">
        <v>13</v>
      </c>
      <c r="B5" s="10">
        <v>200</v>
      </c>
      <c r="C5" s="5" t="s">
        <v>17</v>
      </c>
      <c r="D5" s="5" t="s">
        <v>20</v>
      </c>
    </row>
    <row r="6" spans="1:5" ht="24.75" customHeight="1" x14ac:dyDescent="0.3">
      <c r="A6" s="2" t="s">
        <v>14</v>
      </c>
      <c r="B6" s="11">
        <v>100</v>
      </c>
      <c r="C6" s="5" t="s">
        <v>18</v>
      </c>
      <c r="D6" s="5" t="s">
        <v>20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5"/>
  <sheetViews>
    <sheetView workbookViewId="0">
      <selection activeCell="L11" sqref="L11"/>
    </sheetView>
  </sheetViews>
  <sheetFormatPr defaultRowHeight="15" x14ac:dyDescent="0.25"/>
  <cols>
    <col min="1" max="1" width="18.140625" customWidth="1"/>
    <col min="2" max="2" width="17.140625" bestFit="1" customWidth="1"/>
  </cols>
  <sheetData>
    <row r="1" spans="1:2" ht="15.75" x14ac:dyDescent="0.25">
      <c r="A1" s="1" t="s">
        <v>21</v>
      </c>
      <c r="B1" s="1" t="s">
        <v>1</v>
      </c>
    </row>
    <row r="2" spans="1:2" ht="18.75" x14ac:dyDescent="0.3">
      <c r="A2" s="2" t="s">
        <v>22</v>
      </c>
      <c r="B2" s="3">
        <f>Receitas!B2+Receitas!B3+Receitas!B4</f>
        <v>4300</v>
      </c>
    </row>
    <row r="3" spans="1:2" ht="18.75" x14ac:dyDescent="0.3">
      <c r="A3" s="2" t="s">
        <v>23</v>
      </c>
      <c r="B3" s="3">
        <f>Despesas!B2+Despesas!B3+Despesas!B4+Despesas!B5+Despesas!B6</f>
        <v>2400</v>
      </c>
    </row>
    <row r="4" spans="1:2" ht="18.75" x14ac:dyDescent="0.3">
      <c r="A4" s="12" t="s">
        <v>24</v>
      </c>
      <c r="B4" s="3">
        <f>B2-B3</f>
        <v>1900</v>
      </c>
    </row>
    <row r="5" spans="1:2" ht="18.75" x14ac:dyDescent="0.3">
      <c r="A5" s="13" t="s">
        <v>25</v>
      </c>
      <c r="B5" s="14">
        <f>(B2-B3)/B2</f>
        <v>0.44186046511627908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D2"/>
  <sheetViews>
    <sheetView workbookViewId="0">
      <selection activeCell="B7" sqref="B7"/>
    </sheetView>
  </sheetViews>
  <sheetFormatPr defaultRowHeight="15" x14ac:dyDescent="0.25"/>
  <cols>
    <col min="1" max="1" width="27" customWidth="1"/>
    <col min="2" max="3" width="23" customWidth="1"/>
    <col min="4" max="4" width="36.42578125" bestFit="1" customWidth="1"/>
  </cols>
  <sheetData>
    <row r="1" spans="1:4" ht="22.5" customHeight="1" x14ac:dyDescent="0.25">
      <c r="A1" s="1" t="s">
        <v>26</v>
      </c>
      <c r="B1" s="1" t="s">
        <v>27</v>
      </c>
      <c r="C1" s="1" t="s">
        <v>28</v>
      </c>
      <c r="D1" s="1" t="s">
        <v>29</v>
      </c>
    </row>
    <row r="2" spans="1:4" ht="21.75" customHeight="1" x14ac:dyDescent="0.3">
      <c r="A2" s="2" t="s">
        <v>31</v>
      </c>
      <c r="B2" s="3">
        <v>500</v>
      </c>
      <c r="C2" s="3">
        <f>'Resumo Mensal'!B4</f>
        <v>1900</v>
      </c>
      <c r="D2" s="15" t="str">
        <f>IF(B2&lt;=C2,"Meta Alcançada","analise para alcançar sua meta")</f>
        <v>Meta Alcançada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Receitas</vt:lpstr>
      <vt:lpstr>Despesas</vt:lpstr>
      <vt:lpstr>Resumo Mensal</vt:lpstr>
      <vt:lpstr>Metas Financeiras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Cesar - Tecnologia</cp:lastModifiedBy>
  <dcterms:created xsi:type="dcterms:W3CDTF">2025-01-12T23:45:15Z</dcterms:created>
  <dcterms:modified xsi:type="dcterms:W3CDTF">2025-01-13T00:40:14Z</dcterms:modified>
</cp:coreProperties>
</file>